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/>
  <bookViews>
    <workbookView xWindow="0" yWindow="0" windowWidth="16380" windowHeight="8190" activeTab="0"/>
  </bookViews>
  <sheets>
    <sheet name="Fair-Play-Auswertung" sheetId="1" r:id="rId1"/>
  </sheets>
  <externalReferences>
    <externalReference r:id="rId4"/>
  </externalReferences>
  <definedNames>
    <definedName name="DBbereich">'Fair-Play-Auswertung'!$C$6:$N$16</definedName>
  </definedNames>
  <calcPr calcId="152511" refMode="R1C1"/>
</workbook>
</file>

<file path=xl/sharedStrings.xml><?xml version="1.0" encoding="utf-8"?>
<sst xmlns="http://schemas.openxmlformats.org/spreadsheetml/2006/main" count="36" uniqueCount="28">
  <si>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</si>
  <si>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</si>
  <si>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</si>
  <si>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</si>
  <si>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</si>
  <si>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</si>
  <si>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</si>
  <si>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</si>
  <si>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</si>
  <si>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</si>
  <si>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</si>
  <si>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Fair-Play Wertung</t>
  </si>
  <si>
    <t>Punkte</t>
  </si>
  <si>
    <t>2-Minuten Strafe Spieler</t>
  </si>
  <si>
    <t>Disqualifikation Spieler</t>
  </si>
  <si>
    <t>Disqu. Spieler mit Sperre</t>
  </si>
  <si>
    <t>Verwarnung Bank</t>
  </si>
  <si>
    <t>2-Minuten Strafe Bank</t>
  </si>
  <si>
    <t>Disqualifikation Bank</t>
  </si>
  <si>
    <t>Verlängerung Sperre VSpG</t>
  </si>
  <si>
    <t>selbstversch. Nichtantreten</t>
  </si>
  <si>
    <t>K</t>
  </si>
  <si>
    <t>verschuldeter</t>
  </si>
  <si>
    <t>L</t>
  </si>
  <si>
    <t>Disqu. Mit Beleidigung</t>
  </si>
  <si>
    <r>
      <t xml:space="preserve">Nicht Anzeigen
</t>
    </r>
    <r>
      <rPr>
        <b/>
        <sz val="6"/>
        <color theme="8" tint="-0.24997000396251678"/>
        <rFont val="Arial"/>
        <family val="2"/>
      </rPr>
      <t>(nur 0 oder 1)</t>
    </r>
    <r>
      <rPr>
        <b/>
        <sz val="6"/>
        <color theme="1" tint="0.49998000264167786"/>
        <rFont val="Arial"/>
        <family val="2"/>
      </rPr>
      <t xml:space="preserve">
(1-nicht anzeigen;
 0-anzeigen)</t>
    </r>
  </si>
  <si>
    <t>Westlausitzliga Frauen * 2016/2017 * Fair-Play-Tabelle *</t>
  </si>
  <si>
    <t>(Stand: 12.04.2017)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</si>
</sst>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9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6"/>
      <color theme="1" tint="0.49998000264167786"/>
      <name val="Arial"/>
      <family val="2"/>
    </font>
    <font>
      <b/>
      <sz val="6"/>
      <color theme="8" tint="-0.24997000396251678"/>
      <name val="Arial"/>
      <family val="2"/>
    </font>
    <font>
      <b/>
      <sz val="11"/>
      <color theme="8" tint="-0.25"/>
      <name val="Calibri"/>
      <family val="2"/>
    </font>
    <font>
      <sz val="10"/>
      <color theme="1"/>
      <name val="Arial"/>
      <family val="2"/>
      <scheme val="minor"/>
    </font>
    <font>
      <b/>
      <sz val="9"/>
      <color theme="8" tint="-0.2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/>
    <xf numFmtId="0" fontId="0" fillId="0" borderId="0" xfId="0" applyFont="1" applyBorder="1"/>
    <xf numFmtId="0" fontId="0" fillId="0" borderId="2" xfId="0" applyFont="1" applyBorder="1" quotePrefix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0000"/>
      </font>
      <fill>
        <patternFill>
          <bgColor rgb="FFFF9933"/>
        </patternFill>
      </fill>
      <border/>
    </dxf>
    <dxf>
      <font>
        <color rgb="FFFF0000"/>
      </font>
      <fill>
        <patternFill>
          <bgColor rgb="FFFF9933"/>
        </patternFill>
      </fill>
      <border/>
    </dxf>
    <dxf>
      <font>
        <color rgb="FFFF0000"/>
      </font>
      <fill>
        <patternFill>
          <bgColor rgb="FFFF9933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3</xdr:col>
      <xdr:colOff>57150</xdr:colOff>
      <xdr:row>3</xdr:row>
      <xdr:rowOff>47625</xdr:rowOff>
    </xdr:to>
    <xdr:sp macro="[0]!FairPlayG" textlink="">
      <xdr:nvSpPr>
        <xdr:cNvPr id="3" name="Textfeld 2"/>
        <xdr:cNvSpPr txBox="1"/>
      </xdr:nvSpPr>
      <xdr:spPr>
        <a:xfrm flipV="1">
          <a:off x="457200" y="381000"/>
          <a:ext cx="2200275" cy="66675"/>
        </a:xfrm>
        <a:prstGeom prst="rect">
          <a:avLst/>
        </a:prstGeom>
        <a:solidFill>
          <a:srgbClr val="FFFF99"/>
        </a:solidFill>
        <a:ln w="28575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accent5">
                  <a:lumMod val="75000"/>
                </a:schemeClr>
              </a:solidFill>
            </a:rPr>
            <a:t>Fair-Play-Tabelle </a:t>
          </a:r>
          <a:r>
            <a:rPr lang="de-DE" sz="900" b="1">
              <a:solidFill>
                <a:schemeClr val="accent5">
                  <a:lumMod val="75000"/>
                </a:schemeClr>
              </a:solidFill>
            </a:rPr>
            <a:t>sortieren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statist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ebnisse"/>
      <sheetName val="Tabelle2"/>
      <sheetName val="Tabelle1"/>
    </sheetNames>
    <sheetDataSet>
      <sheetData sheetId="0">
        <row r="1">
          <cell r="J1" t="str">
            <v>HV Schwarz-Weiß Sohland</v>
          </cell>
        </row>
        <row r="4">
          <cell r="J4" t="str">
            <v>SWS</v>
          </cell>
        </row>
        <row r="43">
          <cell r="ER43">
            <v>56</v>
          </cell>
          <cell r="ES43">
            <v>5</v>
          </cell>
        </row>
        <row r="45">
          <cell r="J45" t="str">
            <v>Seifhennersdorfer SV</v>
          </cell>
        </row>
        <row r="48">
          <cell r="J48" t="str">
            <v>SSV</v>
          </cell>
        </row>
        <row r="86">
          <cell r="ER86">
            <v>32</v>
          </cell>
          <cell r="ES86">
            <v>5</v>
          </cell>
        </row>
        <row r="88">
          <cell r="J88" t="str">
            <v>VfB 1999 Bischofswerda II</v>
          </cell>
        </row>
        <row r="92">
          <cell r="J92" t="str">
            <v>VfB</v>
          </cell>
        </row>
        <row r="127">
          <cell r="ER127">
            <v>26</v>
          </cell>
          <cell r="ES127">
            <v>40</v>
          </cell>
        </row>
        <row r="134">
          <cell r="J134" t="str">
            <v>SV Obergurig</v>
          </cell>
        </row>
        <row r="138">
          <cell r="J138" t="str">
            <v>SVO</v>
          </cell>
        </row>
        <row r="174">
          <cell r="ER174">
            <v>58</v>
          </cell>
          <cell r="ES174">
            <v>5</v>
          </cell>
        </row>
        <row r="175">
          <cell r="I175" t="str">
            <v>SV Steina 1885</v>
          </cell>
        </row>
        <row r="179">
          <cell r="I179" t="str">
            <v>SVS</v>
          </cell>
        </row>
        <row r="215">
          <cell r="I215" t="str">
            <v>Königswarthaer SV</v>
          </cell>
          <cell r="ER215">
            <v>44</v>
          </cell>
          <cell r="ES215">
            <v>0</v>
          </cell>
        </row>
        <row r="219">
          <cell r="I219" t="str">
            <v>KSV</v>
          </cell>
        </row>
        <row r="366">
          <cell r="ER366">
            <v>34</v>
          </cell>
          <cell r="ES366">
            <v>0</v>
          </cell>
        </row>
        <row r="367">
          <cell r="I367" t="str">
            <v>SV Lok Königsbrück</v>
          </cell>
        </row>
        <row r="371">
          <cell r="I371" t="str">
            <v>SVLK</v>
          </cell>
        </row>
        <row r="415">
          <cell r="ER415">
            <v>0</v>
          </cell>
          <cell r="ES415">
            <v>5</v>
          </cell>
        </row>
        <row r="417">
          <cell r="I417" t="str">
            <v>HSV 1923 Pulsnitz II</v>
          </cell>
        </row>
        <row r="421">
          <cell r="I421" t="str">
            <v>HSV</v>
          </cell>
        </row>
        <row r="459">
          <cell r="ER459">
            <v>0</v>
          </cell>
          <cell r="ES459">
            <v>0</v>
          </cell>
        </row>
        <row r="461">
          <cell r="I461" t="str">
            <v>TBSV Neugersdorf II</v>
          </cell>
        </row>
        <row r="465">
          <cell r="I465" t="str">
            <v>TBSV</v>
          </cell>
        </row>
        <row r="503">
          <cell r="ER503">
            <v>60</v>
          </cell>
          <cell r="ES503">
            <v>15</v>
          </cell>
        </row>
        <row r="505">
          <cell r="I505" t="str">
            <v>Radeberger SV II</v>
          </cell>
        </row>
        <row r="509">
          <cell r="I509" t="str">
            <v>RSV</v>
          </cell>
        </row>
        <row r="547">
          <cell r="ER547">
            <v>0</v>
          </cell>
          <cell r="ES547">
            <v>0</v>
          </cell>
        </row>
        <row r="548">
          <cell r="I548" t="str">
            <v>TSV Niesky SN 7</v>
          </cell>
        </row>
        <row r="552">
          <cell r="I552" t="str">
            <v>TSVN</v>
          </cell>
        </row>
        <row r="589">
          <cell r="ER589">
            <v>22</v>
          </cell>
          <cell r="ES589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4"/>
  <sheetViews>
    <sheetView tabSelected="1" zoomScale="190" zoomScaleNormal="190" workbookViewId="0" topLeftCell="A1">
      <selection activeCell="A2" sqref="A2:K2"/>
    </sheetView>
  </sheetViews>
  <sheetFormatPr defaultColWidth="11.421875" defaultRowHeight="12.75"/>
  <cols>
    <col min="1" max="1" width="6.8515625" style="0" customWidth="1"/>
    <col min="2" max="2" width="26.28125" style="0" customWidth="1"/>
    <col min="3" max="3" width="5.8515625" style="0" customWidth="1"/>
    <col min="4" max="11" width="5.57421875" style="0" customWidth="1"/>
    <col min="13" max="13" width="1.8515625" style="0" customWidth="1"/>
    <col min="14" max="14" width="13.421875" style="0" customWidth="1"/>
  </cols>
  <sheetData>
    <row r="1" spans="1:12" ht="18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1" ht="12.7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0.75" customHeight="1"/>
    <row r="4" spans="1:14" ht="28.5" customHeight="1">
      <c r="A4" s="9">
        <v>0</v>
      </c>
      <c r="N4" s="19" t="s">
        <v>25</v>
      </c>
    </row>
    <row r="5" spans="1:14" ht="15.75">
      <c r="A5" s="5" t="s">
        <v>0</v>
      </c>
      <c r="B5" s="6" t="s">
        <v>1</v>
      </c>
      <c r="C5" s="6"/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7" t="s">
        <v>10</v>
      </c>
      <c r="M5" s="10"/>
      <c r="N5" s="20"/>
    </row>
    <row r="6" spans="1:14" ht="12.75">
      <c r="A6" s="1">
        <f>A4+1</f>
        <v>1</v>
      </c>
      <c r="B6" s="4" t="str">
        <f>IF(N6=1,"",'[1]Ergebnisse'!$I$215)</f>
        <v>Königswarthaer SV</v>
      </c>
      <c r="C6" s="4" t="str">
        <f>'[1]Ergebnisse'!$I$219</f>
        <v>KSV</v>
      </c>
      <c r="D6" s="4">
        <f>IF(N6=1,"",'[1]Ergebnisse'!$ER$366)</f>
        <v>34</v>
      </c>
      <c r="E6" s="4">
        <f>IF(N6=1,"",'[1]Ergebnisse'!$ES$366)</f>
        <v>0</v>
      </c>
      <c r="F6" s="15"/>
      <c r="G6" s="15"/>
      <c r="H6" s="15"/>
      <c r="I6" s="15"/>
      <c r="J6" s="15"/>
      <c r="K6" s="15"/>
      <c r="L6" s="8">
        <f aca="true" t="shared" si="0" ref="L6:L16">IF(N6=1,"",SUM(D6:K6))</f>
        <v>34</v>
      </c>
      <c r="M6" s="10"/>
      <c r="N6" s="17">
        <v>0</v>
      </c>
    </row>
    <row r="7" spans="1:14" ht="12.75">
      <c r="A7" s="2">
        <f>IF(L7=L6,A6+1,A6+1)</f>
        <v>2</v>
      </c>
      <c r="B7" s="3" t="str">
        <f>IF(N7=1,"",'[1]Ergebnisse'!$J$45)</f>
        <v>Seifhennersdorfer SV</v>
      </c>
      <c r="C7" s="3" t="str">
        <f>'[1]Ergebnisse'!$J$48</f>
        <v>SSV</v>
      </c>
      <c r="D7" s="3">
        <f>IF(N7=1,"",'[1]Ergebnisse'!$ER$86)</f>
        <v>32</v>
      </c>
      <c r="E7" s="3">
        <f>IF(N7=1,"",'[1]Ergebnisse'!$ES$86)</f>
        <v>5</v>
      </c>
      <c r="F7" s="16"/>
      <c r="G7" s="16"/>
      <c r="H7" s="16"/>
      <c r="I7" s="16"/>
      <c r="J7" s="16"/>
      <c r="K7" s="16"/>
      <c r="L7" s="8">
        <f t="shared" si="0"/>
        <v>37</v>
      </c>
      <c r="M7" s="10"/>
      <c r="N7" s="17">
        <v>0</v>
      </c>
    </row>
    <row r="8" spans="1:14" ht="12.75">
      <c r="A8" s="2">
        <f aca="true" t="shared" si="1" ref="A8:A16">IF(L8=L7,A7+1,A7+1)</f>
        <v>3</v>
      </c>
      <c r="B8" s="3" t="str">
        <f>IF(N8=1,"",'[1]Ergebnisse'!$I$175)</f>
        <v>SV Steina 1885</v>
      </c>
      <c r="C8" s="3" t="str">
        <f>'[1]Ergebnisse'!$I$179</f>
        <v>SVS</v>
      </c>
      <c r="D8" s="3">
        <f>IF(N8=1,"",'[1]Ergebnisse'!$ER$215)</f>
        <v>44</v>
      </c>
      <c r="E8" s="3">
        <f>IF(N8=1,"",'[1]Ergebnisse'!$ES$215)</f>
        <v>0</v>
      </c>
      <c r="F8" s="16"/>
      <c r="G8" s="16"/>
      <c r="H8" s="16"/>
      <c r="I8" s="16"/>
      <c r="J8" s="16"/>
      <c r="K8" s="16"/>
      <c r="L8" s="8">
        <f t="shared" si="0"/>
        <v>44</v>
      </c>
      <c r="M8" s="10"/>
      <c r="N8" s="17">
        <v>0</v>
      </c>
    </row>
    <row r="9" spans="1:14" ht="12.75">
      <c r="A9" s="2">
        <f t="shared" si="1"/>
        <v>4</v>
      </c>
      <c r="B9" s="3" t="str">
        <f>IF(N9=1,"",'[1]Ergebnisse'!$J$1)</f>
        <v>HV Schwarz-Weiß Sohland</v>
      </c>
      <c r="C9" s="3" t="str">
        <f>'[1]Ergebnisse'!$J$4</f>
        <v>SWS</v>
      </c>
      <c r="D9" s="3">
        <f>IF(N9=1,"",'[1]Ergebnisse'!$ER$43)</f>
        <v>56</v>
      </c>
      <c r="E9" s="3">
        <f>IF(N9=1,"",'[1]Ergebnisse'!$ES$43)</f>
        <v>5</v>
      </c>
      <c r="F9" s="16"/>
      <c r="G9" s="16"/>
      <c r="H9" s="16"/>
      <c r="I9" s="16"/>
      <c r="J9" s="16"/>
      <c r="K9" s="16"/>
      <c r="L9" s="8">
        <f t="shared" si="0"/>
        <v>61</v>
      </c>
      <c r="M9" s="10"/>
      <c r="N9" s="17">
        <v>0</v>
      </c>
    </row>
    <row r="10" spans="1:14" ht="12.75">
      <c r="A10" s="2">
        <f t="shared" si="1"/>
        <v>5</v>
      </c>
      <c r="B10" s="3" t="str">
        <f>IF(N10=1,"",'[1]Ergebnisse'!$J$134)</f>
        <v>SV Obergurig</v>
      </c>
      <c r="C10" s="3" t="str">
        <f>'[1]Ergebnisse'!$J$138</f>
        <v>SVO</v>
      </c>
      <c r="D10" s="3">
        <f>IF(N10=1,"",'[1]Ergebnisse'!$ER$174)</f>
        <v>58</v>
      </c>
      <c r="E10" s="3">
        <f>IF(N10=1,"",'[1]Ergebnisse'!$ES$174)</f>
        <v>5</v>
      </c>
      <c r="F10" s="16"/>
      <c r="G10" s="16"/>
      <c r="H10" s="16"/>
      <c r="I10" s="16"/>
      <c r="J10" s="16"/>
      <c r="K10" s="16"/>
      <c r="L10" s="8">
        <f t="shared" si="0"/>
        <v>63</v>
      </c>
      <c r="M10" s="10"/>
      <c r="N10" s="17">
        <v>0</v>
      </c>
    </row>
    <row r="11" spans="1:14" ht="12.75">
      <c r="A11" s="2">
        <f t="shared" si="1"/>
        <v>6</v>
      </c>
      <c r="B11" s="3" t="str">
        <f>IF(N11=1,"",'[1]Ergebnisse'!$J$88)</f>
        <v>VfB 1999 Bischofswerda II</v>
      </c>
      <c r="C11" s="3" t="str">
        <f>'[1]Ergebnisse'!$J$92</f>
        <v>VfB</v>
      </c>
      <c r="D11" s="3">
        <f>IF(N11=1,"",'[1]Ergebnisse'!$ER$127)</f>
        <v>26</v>
      </c>
      <c r="E11" s="3">
        <f>IF(N11=1,"",'[1]Ergebnisse'!$ES$127)</f>
        <v>40</v>
      </c>
      <c r="F11" s="16"/>
      <c r="G11" s="16"/>
      <c r="H11" s="16"/>
      <c r="I11" s="16"/>
      <c r="J11" s="16"/>
      <c r="K11" s="16"/>
      <c r="L11" s="8">
        <f t="shared" si="0"/>
        <v>66</v>
      </c>
      <c r="M11" s="10"/>
      <c r="N11" s="17">
        <v>0</v>
      </c>
    </row>
    <row r="12" spans="1:14" ht="12.75">
      <c r="A12" s="2">
        <f t="shared" si="1"/>
        <v>7</v>
      </c>
      <c r="B12" s="3" t="str">
        <f>IF(N12=1,"",'[1]Ergebnisse'!$I$461)</f>
        <v>TBSV Neugersdorf II</v>
      </c>
      <c r="C12" s="11" t="str">
        <f>'[1]Ergebnisse'!$I$465</f>
        <v>TBSV</v>
      </c>
      <c r="D12" s="3">
        <f>IF(N12=1,"",'[1]Ergebnisse'!$ER$503)</f>
        <v>60</v>
      </c>
      <c r="E12" s="3">
        <f>IF(N12=1,"",'[1]Ergebnisse'!$ES$503)</f>
        <v>15</v>
      </c>
      <c r="F12" s="16"/>
      <c r="G12" s="16"/>
      <c r="H12" s="16"/>
      <c r="I12" s="16"/>
      <c r="J12" s="16"/>
      <c r="K12" s="16"/>
      <c r="L12" s="8">
        <f t="shared" si="0"/>
        <v>75</v>
      </c>
      <c r="M12" s="10"/>
      <c r="N12" s="17">
        <v>0</v>
      </c>
    </row>
    <row r="13" spans="1:14" ht="12.75">
      <c r="A13" s="2">
        <f t="shared" si="1"/>
        <v>8</v>
      </c>
      <c r="B13" s="3" t="str">
        <f>IF(N13=1,"",'[1]Ergebnisse'!$I$505)</f>
        <v/>
      </c>
      <c r="C13" s="3" t="str">
        <f>'[1]Ergebnisse'!$I$509</f>
        <v>RSV</v>
      </c>
      <c r="D13" s="3" t="str">
        <f>IF(N13=1,"",'[1]Ergebnisse'!$ER$547)</f>
        <v/>
      </c>
      <c r="E13" s="3" t="str">
        <f>IF(N13=1,"",'[1]Ergebnisse'!$ES$547)</f>
        <v/>
      </c>
      <c r="F13" s="16"/>
      <c r="G13" s="16"/>
      <c r="H13" s="16"/>
      <c r="I13" s="16"/>
      <c r="J13" s="16"/>
      <c r="K13" s="16"/>
      <c r="L13" s="8" t="str">
        <f t="shared" si="0"/>
        <v/>
      </c>
      <c r="M13" s="10"/>
      <c r="N13" s="17">
        <v>1</v>
      </c>
    </row>
    <row r="14" spans="1:14" ht="12.75">
      <c r="A14" s="2">
        <f t="shared" si="1"/>
        <v>9</v>
      </c>
      <c r="B14" s="3" t="str">
        <f>IF(N14=1,"",'[1]Ergebnisse'!$I$367)</f>
        <v/>
      </c>
      <c r="C14" s="3" t="str">
        <f>'[1]Ergebnisse'!$I$371</f>
        <v>SVLK</v>
      </c>
      <c r="D14" s="3" t="str">
        <f>IF(N14=1,"",'[1]Ergebnisse'!$ER$415)</f>
        <v/>
      </c>
      <c r="E14" s="3" t="str">
        <f>IF(N14=1,"",'[1]Ergebnisse'!$ES$415)</f>
        <v/>
      </c>
      <c r="F14" s="16"/>
      <c r="G14" s="16"/>
      <c r="H14" s="16"/>
      <c r="I14" s="16"/>
      <c r="J14" s="16"/>
      <c r="K14" s="16"/>
      <c r="L14" s="8" t="str">
        <f t="shared" si="0"/>
        <v/>
      </c>
      <c r="M14" s="10"/>
      <c r="N14" s="17">
        <v>1</v>
      </c>
    </row>
    <row r="15" spans="1:14" ht="12.75">
      <c r="A15" s="2">
        <f t="shared" si="1"/>
        <v>10</v>
      </c>
      <c r="B15" s="3" t="str">
        <f>IF(N15=1,"",'[1]Ergebnisse'!$I$417)</f>
        <v/>
      </c>
      <c r="C15" s="3" t="str">
        <f>'[1]Ergebnisse'!$I$421</f>
        <v>HSV</v>
      </c>
      <c r="D15" s="3" t="str">
        <f>IF(N15=1,"",'[1]Ergebnisse'!$ER$459)</f>
        <v/>
      </c>
      <c r="E15" s="3" t="str">
        <f>IF(N15=1,"",'[1]Ergebnisse'!$ES$459)</f>
        <v/>
      </c>
      <c r="F15" s="16"/>
      <c r="G15" s="16"/>
      <c r="H15" s="16"/>
      <c r="I15" s="16"/>
      <c r="J15" s="16"/>
      <c r="K15" s="16"/>
      <c r="L15" s="8" t="str">
        <f t="shared" si="0"/>
        <v/>
      </c>
      <c r="M15" s="10"/>
      <c r="N15" s="17">
        <v>1</v>
      </c>
    </row>
    <row r="16" spans="1:14" ht="12.75">
      <c r="A16" s="2">
        <f t="shared" si="1"/>
        <v>11</v>
      </c>
      <c r="B16" s="3" t="str">
        <f>IF(N16=1,"",'[1]Ergebnisse'!$I$548)</f>
        <v/>
      </c>
      <c r="C16" s="3" t="str">
        <f>'[1]Ergebnisse'!$I$552</f>
        <v>TSVN</v>
      </c>
      <c r="D16" s="3" t="str">
        <f>IF(N16=1,"",'[1]Ergebnisse'!$ER$589)</f>
        <v/>
      </c>
      <c r="E16" s="3" t="str">
        <f>IF(N16=1,"",'[1]Ergebnisse'!$ES$589)</f>
        <v/>
      </c>
      <c r="F16" s="16"/>
      <c r="G16" s="16"/>
      <c r="H16" s="16"/>
      <c r="I16" s="16"/>
      <c r="J16" s="16"/>
      <c r="K16" s="16"/>
      <c r="L16" s="8" t="str">
        <f t="shared" si="0"/>
        <v/>
      </c>
      <c r="M16" s="10"/>
      <c r="N16" s="17">
        <v>1</v>
      </c>
    </row>
    <row r="22" spans="1:12" ht="15.75">
      <c r="A22" s="12"/>
      <c r="B22" s="13" t="s">
        <v>11</v>
      </c>
      <c r="C22" s="13"/>
      <c r="D22" s="13"/>
      <c r="E22" s="13"/>
      <c r="F22" s="13" t="s">
        <v>12</v>
      </c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4" t="s">
        <v>2</v>
      </c>
      <c r="B24" s="12" t="s">
        <v>13</v>
      </c>
      <c r="C24" s="12"/>
      <c r="D24" s="12"/>
      <c r="E24" s="12"/>
      <c r="F24" s="12">
        <v>2</v>
      </c>
      <c r="G24" s="12"/>
      <c r="H24" s="12"/>
      <c r="I24" s="12"/>
      <c r="J24" s="12"/>
      <c r="K24" s="12"/>
      <c r="L24" s="12"/>
    </row>
    <row r="25" spans="1:12" ht="12.75">
      <c r="A25" s="14" t="s">
        <v>3</v>
      </c>
      <c r="B25" s="12" t="s">
        <v>14</v>
      </c>
      <c r="C25" s="12"/>
      <c r="D25" s="12"/>
      <c r="E25" s="12"/>
      <c r="F25" s="12">
        <v>5</v>
      </c>
      <c r="G25" s="12"/>
      <c r="H25" s="12"/>
      <c r="I25" s="12"/>
      <c r="J25" s="12"/>
      <c r="K25" s="12"/>
      <c r="L25" s="12"/>
    </row>
    <row r="26" spans="1:12" ht="12.75">
      <c r="A26" s="14" t="s">
        <v>4</v>
      </c>
      <c r="B26" s="12" t="s">
        <v>15</v>
      </c>
      <c r="C26" s="12"/>
      <c r="D26" s="12"/>
      <c r="E26" s="12"/>
      <c r="F26" s="12">
        <v>15</v>
      </c>
      <c r="G26" s="12"/>
      <c r="H26" s="12"/>
      <c r="I26" s="12"/>
      <c r="J26" s="12"/>
      <c r="K26" s="12"/>
      <c r="L26" s="12"/>
    </row>
    <row r="27" spans="1:12" ht="12.75">
      <c r="A27" s="14" t="s">
        <v>5</v>
      </c>
      <c r="B27" s="12" t="s">
        <v>16</v>
      </c>
      <c r="C27" s="12"/>
      <c r="D27" s="12"/>
      <c r="E27" s="12"/>
      <c r="F27" s="12">
        <v>4</v>
      </c>
      <c r="G27" s="12"/>
      <c r="H27" s="12"/>
      <c r="I27" s="12"/>
      <c r="J27" s="12"/>
      <c r="K27" s="12"/>
      <c r="L27" s="12"/>
    </row>
    <row r="28" spans="1:12" ht="12.75">
      <c r="A28" s="14" t="s">
        <v>6</v>
      </c>
      <c r="B28" s="12" t="s">
        <v>17</v>
      </c>
      <c r="C28" s="12"/>
      <c r="D28" s="12"/>
      <c r="E28" s="12"/>
      <c r="F28" s="12">
        <v>5</v>
      </c>
      <c r="G28" s="12"/>
      <c r="H28" s="12"/>
      <c r="I28" s="12"/>
      <c r="J28" s="12"/>
      <c r="K28" s="12"/>
      <c r="L28" s="12"/>
    </row>
    <row r="29" spans="1:12" ht="12.75">
      <c r="A29" s="14" t="s">
        <v>7</v>
      </c>
      <c r="B29" s="12" t="s">
        <v>18</v>
      </c>
      <c r="C29" s="12"/>
      <c r="D29" s="12"/>
      <c r="E29" s="12"/>
      <c r="F29" s="12">
        <v>12</v>
      </c>
      <c r="G29" s="12"/>
      <c r="H29" s="12"/>
      <c r="I29" s="12"/>
      <c r="J29" s="12"/>
      <c r="K29" s="12"/>
      <c r="L29" s="12"/>
    </row>
    <row r="30" spans="1:12" ht="12.75">
      <c r="A30" s="14" t="s">
        <v>8</v>
      </c>
      <c r="B30" s="12" t="s">
        <v>19</v>
      </c>
      <c r="C30" s="12"/>
      <c r="D30" s="12"/>
      <c r="E30" s="12"/>
      <c r="F30" s="12">
        <v>15</v>
      </c>
      <c r="G30" s="12"/>
      <c r="H30" s="12"/>
      <c r="I30" s="12"/>
      <c r="J30" s="12"/>
      <c r="K30" s="12"/>
      <c r="L30" s="12"/>
    </row>
    <row r="31" spans="1:12" ht="12.75">
      <c r="A31" s="14" t="s">
        <v>9</v>
      </c>
      <c r="B31" s="12" t="s">
        <v>20</v>
      </c>
      <c r="C31" s="12"/>
      <c r="D31" s="12"/>
      <c r="E31" s="12"/>
      <c r="F31" s="12">
        <v>30</v>
      </c>
      <c r="G31" s="12"/>
      <c r="H31" s="12"/>
      <c r="I31" s="12"/>
      <c r="J31" s="12"/>
      <c r="K31" s="12"/>
      <c r="L31" s="12"/>
    </row>
    <row r="32" spans="1:12" ht="12.75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4" t="s">
        <v>21</v>
      </c>
      <c r="B33" s="12" t="s">
        <v>22</v>
      </c>
      <c r="C33" s="12"/>
      <c r="D33" s="12"/>
      <c r="E33" s="12"/>
      <c r="F33" s="12">
        <v>50</v>
      </c>
      <c r="G33" s="12"/>
      <c r="H33" s="12"/>
      <c r="I33" s="12"/>
      <c r="J33" s="12"/>
      <c r="K33" s="12"/>
      <c r="L33" s="12"/>
    </row>
    <row r="34" spans="1:12" ht="12.75">
      <c r="A34" s="14" t="s">
        <v>23</v>
      </c>
      <c r="B34" s="12" t="s">
        <v>24</v>
      </c>
      <c r="C34" s="12"/>
      <c r="D34" s="12"/>
      <c r="E34" s="12"/>
      <c r="F34" s="12">
        <v>15</v>
      </c>
      <c r="G34" s="12"/>
      <c r="H34" s="12"/>
      <c r="I34" s="12"/>
      <c r="J34" s="12"/>
      <c r="K34" s="12"/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sheetProtection algorithmName="SHA-512" hashValue="xdB0KgFQcI3YrwDuV66SY/HXo7JCY/B2j5qQUWLZmuXyLuZWV8v3VcZMSHx5EH90AGwyKDjY4uh0I5RZA18vSw==" saltValue="MMC6+Lx3+h1jXLkv58hzIw==" spinCount="100000" sheet="1" selectLockedCells="1"/>
  <mergeCells count="3">
    <mergeCell ref="A2:K2"/>
    <mergeCell ref="N4:N5"/>
    <mergeCell ref="A1:L1"/>
  </mergeCells>
  <conditionalFormatting sqref="A7:A16">
    <cfRule type="expression" priority="8" dxfId="5" stopIfTrue="1">
      <formula>L7=L6</formula>
    </cfRule>
  </conditionalFormatting>
  <conditionalFormatting sqref="N6:N16">
    <cfRule type="expression" priority="3" dxfId="2" stopIfTrue="1">
      <formula>N6&lt;&gt;INT(N6)</formula>
    </cfRule>
    <cfRule type="expression" priority="4" dxfId="2" stopIfTrue="1">
      <formula>N6&lt;0</formula>
    </cfRule>
    <cfRule type="expression" priority="5" dxfId="2" stopIfTrue="1">
      <formula>N6&gt;1</formula>
    </cfRule>
  </conditionalFormatting>
  <conditionalFormatting sqref="A6:A16">
    <cfRule type="expression" priority="2" dxfId="0" stopIfTrue="1">
      <formula>N6=1</formula>
    </cfRule>
  </conditionalFormatting>
  <conditionalFormatting sqref="C6:C16">
    <cfRule type="expression" priority="1" dxfId="0">
      <formula>N6=1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2017-04-12T10:03:40Z</cp:lastPrinted>
  <dcterms:created xsi:type="dcterms:W3CDTF">2015-10-17T17:34:11Z</dcterms:created>
  <dcterms:modified xsi:type="dcterms:W3CDTF">2017-04-12T10:03:58Z</dcterms:modified>
  <cp:category/>
  <cp:version/>
  <cp:contentType/>
  <cp:contentStatus/>
</cp:coreProperties>
</file>